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0380" windowHeight="62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<sst xmlns="http://schemas.openxmlformats.org/spreadsheetml/2006/main" count="151" uniqueCount="142">
  <si>
    <t>Bosnia and Herzegovina</t>
  </si>
  <si>
    <t>S/T</t>
  </si>
  <si>
    <t>Further Support to the PARCO-Capacity building of the PARCO in support of the PAR Strategy implementation &amp; donor coordination</t>
  </si>
  <si>
    <t>Strengthening HRM system in the area of civil service training</t>
  </si>
  <si>
    <t>Development and implementation of an integral BiH wide PIFC strategy</t>
  </si>
  <si>
    <t>Support to the BiH Government for the European Integration process and Co-ordination of Community Assistance - Phase III</t>
  </si>
  <si>
    <t>Increasing the Efficiency of the Judiciary through the Establishment of a Case Management System (CMS) for Courts and Prosecutors of Officers</t>
  </si>
  <si>
    <t>Reinforcement of local democracy</t>
  </si>
  <si>
    <t>Capacity building of Civil Society to take part in policy dialogue</t>
  </si>
  <si>
    <t xml:space="preserve">Mine clearance and Technical Survey </t>
  </si>
  <si>
    <t>Social Sector review</t>
  </si>
  <si>
    <t>Strengthening Higher Education in Bosnia and Herzegovina III</t>
  </si>
  <si>
    <t>Supply of equipment to VET schools</t>
  </si>
  <si>
    <t>Strengthening of Public Health Institutes in B&amp;H</t>
  </si>
  <si>
    <t>Supply of equipment for Microbiology Laboratories in BiH</t>
  </si>
  <si>
    <t xml:space="preserve">Improving active labour markets in Bosnia and Herzegovina </t>
  </si>
  <si>
    <t xml:space="preserve">Building in the Capacity to promote exports and develop the export base in Bosnia and Herzegovina </t>
  </si>
  <si>
    <t>Support to implementation of the "Integrated Pollution Prevention and Control" Directive</t>
  </si>
  <si>
    <t>Construction of the Sewage Network System in Zivinice</t>
  </si>
  <si>
    <t xml:space="preserve">Support to implementation and enforcement of BiH Food Legislation </t>
  </si>
  <si>
    <t xml:space="preserve">Assistance to the Ministry of Security, Ministry for Foreign Affairs, Ministry for Human Rights and Refugees and other competent authorities in effectively managing migration </t>
  </si>
  <si>
    <t xml:space="preserve">Safety infrastructure  </t>
  </si>
  <si>
    <t>Support to strategy planning, aid co-ordination and European integration capacities in the Ministry of Justice of BiH</t>
  </si>
  <si>
    <t xml:space="preserve">Efficient Prison Management </t>
  </si>
  <si>
    <t>Support to the Human Rights Ombudsmen of BiH</t>
  </si>
  <si>
    <t xml:space="preserve">Improving the development and capacity of Social Dialogue and Social Partners project </t>
  </si>
  <si>
    <t>Sustainable Capacity Building of the Insurance Agencies of Bosnia and Herzegovina</t>
  </si>
  <si>
    <t xml:space="preserve">Strengthening of the Metrology system </t>
  </si>
  <si>
    <t>Support to meet the requirements of the Energy Community Treaty for South East Europe</t>
  </si>
  <si>
    <t>Support to build capacity of the Communications Regulatory Authority in telecommunications</t>
  </si>
  <si>
    <t>Public key infrastructure (PKI) implementation in Citizen Identification Protection System (CIPS)</t>
  </si>
  <si>
    <t>Spatial Information services for BiH phase I Establishing of Network of referent GPS stations</t>
  </si>
  <si>
    <t>Pilot support to the Rural development Programming</t>
  </si>
  <si>
    <t>Support to water policy</t>
  </si>
  <si>
    <t>Reconstruction of small infrastructure in support to sustainable return</t>
  </si>
  <si>
    <t>Rule of law</t>
  </si>
  <si>
    <t>Support to Reform of Higher Education</t>
  </si>
  <si>
    <t>Assistance to the Ministry of Communications and Transport to implement IPA</t>
  </si>
  <si>
    <t>Technical assistance to update security and interoperability regulations of the railway system</t>
  </si>
  <si>
    <t>Economic development</t>
  </si>
  <si>
    <t>Education</t>
  </si>
  <si>
    <t>Health</t>
  </si>
  <si>
    <t>Quality infrastructure</t>
  </si>
  <si>
    <t>Energy</t>
  </si>
  <si>
    <t>Statistics</t>
  </si>
  <si>
    <t>Environment</t>
  </si>
  <si>
    <t>Transport</t>
  </si>
  <si>
    <t>Civil society</t>
  </si>
  <si>
    <t>Media</t>
  </si>
  <si>
    <t>Employment</t>
  </si>
  <si>
    <t>Support to International Commission of Missing Persons (ICMP)</t>
  </si>
  <si>
    <t>Public administration reform</t>
  </si>
  <si>
    <t>Nuclear Safety</t>
  </si>
  <si>
    <t>Customs and taxation - IBM</t>
  </si>
  <si>
    <t>ERDF South-East Europe</t>
  </si>
  <si>
    <t>ERDF Mediterranean</t>
  </si>
  <si>
    <t>Cross Border Programmes</t>
  </si>
  <si>
    <t>Financing of War Crime Chamber (State Court)</t>
  </si>
  <si>
    <t>Financing of BiH State Prison</t>
  </si>
  <si>
    <t>Support to preparation for DIS</t>
  </si>
  <si>
    <t>Implementation of ECB assessment recommendations by CBBH</t>
  </si>
  <si>
    <t>Construction of Asylum centre</t>
  </si>
  <si>
    <t>Spatial Information services for BiH phase II - Orthomaps</t>
  </si>
  <si>
    <t>Consolidation of CIPS registries</t>
  </si>
  <si>
    <t>Institutional Support to Coordination and Harmonization of BiH Agricultural Policy + Support to Plant Health, Food Safety Sector</t>
  </si>
  <si>
    <t>Difference to be adjusted</t>
  </si>
  <si>
    <t>Energy - Implementation of Community Energy Treaty for SEE</t>
  </si>
  <si>
    <t>2007 Approved</t>
  </si>
  <si>
    <t>EU Awareness</t>
  </si>
  <si>
    <t>Social Inclusion and Return</t>
  </si>
  <si>
    <t>Higher Education financing and VET reform IV</t>
  </si>
  <si>
    <t>Support to public health institutes and provider payment system</t>
  </si>
  <si>
    <t>Agriculture and food safety</t>
  </si>
  <si>
    <t>Information technologies</t>
  </si>
  <si>
    <t>Visa, Asylum and Migration</t>
  </si>
  <si>
    <t>CBC Adriatic</t>
  </si>
  <si>
    <t>At internal borders in the Western Balkans</t>
  </si>
  <si>
    <t>CBC with Croatia</t>
  </si>
  <si>
    <t>CBC with Serbia</t>
  </si>
  <si>
    <t>CBC with Montenegro</t>
  </si>
  <si>
    <t>*</t>
  </si>
  <si>
    <t>* CAFAO / TACTA</t>
  </si>
  <si>
    <t>* Tempus - Erasmus Mundus</t>
  </si>
  <si>
    <t>* Nuclear Safety</t>
  </si>
  <si>
    <t>CBC with EU Member States</t>
  </si>
  <si>
    <t>Support to the independence of the Communication Regulatory Agency</t>
  </si>
  <si>
    <t>TOTAL Component II</t>
  </si>
  <si>
    <t>TOTAL</t>
  </si>
  <si>
    <t>Programmes managed centrally in Brussels</t>
  </si>
  <si>
    <t>Participation to Community Programmes</t>
  </si>
  <si>
    <t>Axis 1 - Political requirements</t>
  </si>
  <si>
    <t>Axis 2 - Socio-economic requirements</t>
  </si>
  <si>
    <t>Axis 3 - European Standards</t>
  </si>
  <si>
    <t>Axis 4 - Supporting Programmes</t>
  </si>
  <si>
    <t>Axis 5 - Civil Society Dialogue</t>
  </si>
  <si>
    <t>TOTAL Component I - Proposed</t>
  </si>
  <si>
    <t>TOTAL Component I - Available</t>
  </si>
  <si>
    <t>COMPONENT I</t>
  </si>
  <si>
    <t>COMPONENT II</t>
  </si>
  <si>
    <t>Support to Trade Policy and Metrology Infrastructure</t>
  </si>
  <si>
    <t>Civil Society</t>
  </si>
  <si>
    <t>2008 Approved</t>
  </si>
  <si>
    <t>Capacity building of BiH civil aviation directorates for implementing the European Common Aviation Area (ECAA)</t>
  </si>
  <si>
    <t>Enhancing the Social Protection and Inclusion System for vulnerable groups in Bosnia and Herzegovina (children, Roma, etc.)</t>
  </si>
  <si>
    <t>Waste Management (incl. medical)</t>
  </si>
  <si>
    <t>Anti-crisis</t>
  </si>
  <si>
    <t>Agri-markets and pilot rural development</t>
  </si>
  <si>
    <t>Support to Police Reform (agency and institutes), Post EUPM</t>
  </si>
  <si>
    <t>2010 Tentative</t>
  </si>
  <si>
    <t>Capacity building for environment + Investment in water &amp; waste water</t>
  </si>
  <si>
    <t xml:space="preserve">Environment, energy and transport infrastructures </t>
  </si>
  <si>
    <t>Deposit Insurance Agency and SME promotion</t>
  </si>
  <si>
    <t>Contribution to IPF</t>
  </si>
  <si>
    <t>2011 Tentative</t>
  </si>
  <si>
    <t>Project Preparation / SAP Facility</t>
  </si>
  <si>
    <t xml:space="preserve">Capacity Building in Human Resource Mgmt of the Central Bank </t>
  </si>
  <si>
    <t>Joint training of the SIPA Financial Intelligence and Crime Investigation Units, Prosecutors, financial regulatory agencies and institutions</t>
  </si>
  <si>
    <t xml:space="preserve">Judicial reform </t>
  </si>
  <si>
    <t xml:space="preserve">Capacity building for Constitutional Reform </t>
  </si>
  <si>
    <t xml:space="preserve">Anti-corruption </t>
  </si>
  <si>
    <t xml:space="preserve">Administrative reform and e-government </t>
  </si>
  <si>
    <t>Support to regional economic development and development of small and medium size enterprises</t>
  </si>
  <si>
    <t xml:space="preserve">Support to Education and Labour Market Reform </t>
  </si>
  <si>
    <t xml:space="preserve">Economic and Fiscal Policy </t>
  </si>
  <si>
    <t>Strengthening of the Accreditation System</t>
  </si>
  <si>
    <t>Strengthening and harmonisation of the BiH agriculture and rural sectors Information System</t>
  </si>
  <si>
    <t xml:space="preserve">Participation to Community programmes </t>
  </si>
  <si>
    <t>2009 Approved</t>
  </si>
  <si>
    <t>Preparation for the Population Census + Monitoring</t>
  </si>
  <si>
    <t xml:space="preserve">Support to ITA </t>
  </si>
  <si>
    <t>Support to Integrated Border Management</t>
  </si>
  <si>
    <t>Capacity Building of Statistics Sector of BiH and support to Surveys</t>
  </si>
  <si>
    <t>Economic &amp; Financial sector</t>
  </si>
  <si>
    <t>Support to National Planning Sector of BiH</t>
  </si>
  <si>
    <t>Pipeline of environment investment projects</t>
  </si>
  <si>
    <t>Energy investment studies</t>
  </si>
  <si>
    <t>National Library/ Town Halls</t>
  </si>
  <si>
    <t>Visa, migration and asylum</t>
  </si>
  <si>
    <t xml:space="preserve">Animal Disease Eradication </t>
  </si>
  <si>
    <t xml:space="preserve">Cultural Heritage </t>
  </si>
  <si>
    <t>Support to civil society development</t>
  </si>
  <si>
    <t xml:space="preserve">IPA 2007 - 2010 Project List 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</si>
</sst>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kn&quot;;\-#,##0\ &quot;kn&quot;"/>
    <numFmt numFmtId="171" formatCode="#,##0\ &quot;kn&quot;;[Red]\-#,##0\ &quot;kn&quot;"/>
    <numFmt numFmtId="172" formatCode="#,##0.00\ &quot;kn&quot;;\-#,##0.00\ &quot;kn&quot;"/>
    <numFmt numFmtId="173" formatCode="#,##0.00\ &quot;kn&quot;;[Red]\-#,##0.00\ &quot;kn&quot;"/>
    <numFmt numFmtId="174" formatCode="_-* #,##0\ &quot;kn&quot;_-;\-* #,##0\ &quot;kn&quot;_-;_-* &quot;-&quot;\ &quot;kn&quot;_-;_-@_-"/>
    <numFmt numFmtId="175" formatCode="_-* #,##0\ _k_n_-;\-* #,##0\ _k_n_-;_-* &quot;-&quot;\ _k_n_-;_-@_-"/>
    <numFmt numFmtId="176" formatCode="_-* #,##0.00\ &quot;kn&quot;_-;\-* #,##0.00\ &quot;kn&quot;_-;_-* &quot;-&quot;??\ &quot;kn&quot;_-;_-@_-"/>
    <numFmt numFmtId="177" formatCode="_-* #,##0.00\ _k_n_-;\-* #,##0.00\ _k_n_-;_-* &quot;-&quot;??\ _k_n_-;_-@_-"/>
    <numFmt numFmtId="178" formatCode="&quot;KM&quot;#,##0_);\(&quot;KM&quot;#,##0\)"/>
    <numFmt numFmtId="179" formatCode="&quot;KM&quot;#,##0_);[Red]\(&quot;KM&quot;#,##0\)"/>
    <numFmt numFmtId="180" formatCode="&quot;KM&quot;#,##0.00_);\(&quot;KM&quot;#,##0.00\)"/>
    <numFmt numFmtId="181" formatCode="&quot;KM&quot;#,##0.00_);[Red]\(&quot;KM&quot;#,##0.00\)"/>
    <numFmt numFmtId="182" formatCode="_(&quot;KM&quot;* #,##0_);_(&quot;KM&quot;* \(#,##0\);_(&quot;KM&quot;* &quot;-&quot;_);_(@_)"/>
    <numFmt numFmtId="183" formatCode="_(* #,##0_);_(* \(#,##0\);_(* &quot;-&quot;_);_(@_)"/>
    <numFmt numFmtId="184" formatCode="_(&quot;KM&quot;* #,##0.00_);_(&quot;KM&quot;* \(#,##0.00\);_(&quot;KM&quot;* &quot;-&quot;??_);_(@_)"/>
    <numFmt numFmtId="185" formatCode="_(* #,##0.00_);_(* \(#,##0.00\);_(* &quot;-&quot;??_);_(@_)"/>
    <numFmt numFmtId="186" formatCode="#,##0\ &quot;Lt&quot;;\-#,##0\ &quot;Lt&quot;"/>
    <numFmt numFmtId="187" formatCode="#,##0\ &quot;Lt&quot;;[Red]\-#,##0\ &quot;Lt&quot;"/>
    <numFmt numFmtId="188" formatCode="#,##0.00\ &quot;Lt&quot;;\-#,##0.00\ &quot;Lt&quot;"/>
    <numFmt numFmtId="189" formatCode="#,##0.00\ &quot;Lt&quot;;[Red]\-#,##0.00\ &quot;Lt&quot;"/>
    <numFmt numFmtId="190" formatCode="_-* #,##0\ &quot;Lt&quot;_-;\-* #,##0\ &quot;Lt&quot;_-;_-* &quot;-&quot;\ &quot;Lt&quot;_-;_-@_-"/>
    <numFmt numFmtId="191" formatCode="_-* #,##0\ _L_t_-;\-* #,##0\ _L_t_-;_-* &quot;-&quot;\ _L_t_-;_-@_-"/>
    <numFmt numFmtId="192" formatCode="_-* #,##0.00\ &quot;Lt&quot;_-;\-* #,##0.00\ &quot;Lt&quot;_-;_-* &quot;-&quot;??\ &quot;Lt&quot;_-;_-@_-"/>
    <numFmt numFmtId="193" formatCode="_-* #,##0.00\ _L_t_-;\-* #,##0.00\ _L_t_-;_-* &quot;-&quot;??\ _L_t_-;_-@_-"/>
    <numFmt numFmtId="194" formatCode="#,##0&quot;KM&quot;_);\(#,##0&quot;KM&quot;\)"/>
    <numFmt numFmtId="195" formatCode="#,##0&quot;KM&quot;_);[Red]\(#,##0&quot;KM&quot;\)"/>
    <numFmt numFmtId="196" formatCode="#,##0.00&quot;KM&quot;_);\(#,##0.00&quot;KM&quot;\)"/>
    <numFmt numFmtId="197" formatCode="#,##0.00&quot;KM&quot;_);[Red]\(#,##0.00&quot;KM&quot;\)"/>
    <numFmt numFmtId="198" formatCode="_ * #,##0_)&quot;KM&quot;_ ;_ * \(#,##0\)&quot;KM&quot;_ ;_ * &quot;-&quot;_)&quot;KM&quot;_ ;_ @_ "/>
    <numFmt numFmtId="199" formatCode="_ * #,##0_)_K_M_ ;_ * \(#,##0\)_K_M_ ;_ * &quot;-&quot;_)_K_M_ ;_ @_ "/>
    <numFmt numFmtId="200" formatCode="_ * #,##0.00_)&quot;KM&quot;_ ;_ * \(#,##0.00\)&quot;KM&quot;_ ;_ * &quot;-&quot;??_)&quot;KM&quot;_ ;_ @_ "/>
    <numFmt numFmtId="201" formatCode="_ * #,##0.00_)_K_M_ ;_ * \(#,##0.00\)_K_M_ ;_ * &quot;-&quot;??_)_K_M_ ;_ @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00000"/>
    <numFmt numFmtId="206" formatCode="0.0"/>
    <numFmt numFmtId="207" formatCode="[$€-2]\ #,##0.00_);[Red]\([$€-2]\ #,##0.00\)"/>
  </numFmts>
  <fonts count="1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18"/>
      <name val="Arial"/>
      <family val="2"/>
    </font>
    <font>
      <b/>
      <i/>
      <sz val="12"/>
      <name val="Arial"/>
      <family val="2"/>
    </font>
    <font>
      <sz val="11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0" borderId="0" xfId="0" applyAlignment="1">
      <alignment/>
    </xf>
    <xf numFmtId="3" fontId="1" fillId="0" borderId="2" xfId="0" applyNumberFormat="1" applyFont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 wrapText="1"/>
    </xf>
    <xf numFmtId="3" fontId="1" fillId="0" borderId="2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3" fontId="7" fillId="0" borderId="4" xfId="0" applyNumberFormat="1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0" fontId="8" fillId="0" borderId="2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9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11" fillId="0" borderId="0" xfId="0" applyFont="1" applyAlignment="1">
      <alignment/>
    </xf>
    <xf numFmtId="2" fontId="10" fillId="2" borderId="5" xfId="0" applyNumberFormat="1" applyFont="1" applyFill="1" applyBorder="1" applyAlignment="1">
      <alignment horizontal="right" wrapText="1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 wrapText="1"/>
    </xf>
    <xf numFmtId="3" fontId="2" fillId="0" borderId="4" xfId="0" applyNumberFormat="1" applyFont="1" applyBorder="1" applyAlignment="1">
      <alignment horizontal="center" wrapText="1"/>
    </xf>
    <xf numFmtId="0" fontId="0" fillId="0" borderId="0" xfId="0" applyAlignment="1">
      <alignment vertical="distributed" wrapText="1"/>
    </xf>
    <xf numFmtId="0" fontId="2" fillId="0" borderId="4" xfId="0" applyFont="1" applyBorder="1" applyAlignment="1">
      <alignment vertical="distributed" wrapText="1"/>
    </xf>
    <xf numFmtId="0" fontId="6" fillId="0" borderId="0" xfId="0" applyFont="1" applyAlignment="1">
      <alignment horizontal="center" vertical="distributed" wrapText="1"/>
    </xf>
    <xf numFmtId="0" fontId="10" fillId="2" borderId="1" xfId="0" applyFont="1" applyFill="1" applyBorder="1" applyAlignment="1">
      <alignment vertical="distributed" wrapText="1"/>
    </xf>
    <xf numFmtId="0" fontId="9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" fillId="0" borderId="5" xfId="0" applyFont="1" applyBorder="1" applyAlignment="1">
      <alignment vertical="distributed" wrapText="1"/>
    </xf>
    <xf numFmtId="0" fontId="1" fillId="0" borderId="5" xfId="0" applyFont="1" applyFill="1" applyBorder="1" applyAlignment="1">
      <alignment vertical="distributed" wrapText="1"/>
    </xf>
    <xf numFmtId="0" fontId="2" fillId="0" borderId="5" xfId="0" applyFont="1" applyBorder="1" applyAlignment="1">
      <alignment vertical="distributed" wrapText="1"/>
    </xf>
    <xf numFmtId="0" fontId="8" fillId="0" borderId="3" xfId="0" applyFont="1" applyBorder="1" applyAlignment="1">
      <alignment horizontal="left"/>
    </xf>
    <xf numFmtId="0" fontId="8" fillId="0" borderId="3" xfId="0" applyNumberFormat="1" applyFont="1" applyBorder="1" applyAlignment="1">
      <alignment horizontal="left"/>
    </xf>
    <xf numFmtId="0" fontId="8" fillId="0" borderId="5" xfId="0" applyNumberFormat="1" applyFont="1" applyBorder="1" applyAlignment="1">
      <alignment horizontal="center" vertical="distributed" wrapText="1"/>
    </xf>
    <xf numFmtId="0" fontId="1" fillId="0" borderId="5" xfId="0" applyFont="1" applyFill="1" applyBorder="1" applyAlignment="1">
      <alignment vertical="distributed" wrapText="1"/>
    </xf>
    <xf numFmtId="0" fontId="1" fillId="0" borderId="1" xfId="0" applyFont="1" applyBorder="1" applyAlignment="1">
      <alignment vertical="distributed" wrapText="1"/>
    </xf>
    <xf numFmtId="3" fontId="1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vertical="distributed" wrapText="1"/>
    </xf>
    <xf numFmtId="0" fontId="10" fillId="2" borderId="5" xfId="0" applyFont="1" applyFill="1" applyBorder="1" applyAlignment="1">
      <alignment vertical="distributed" wrapText="1"/>
    </xf>
    <xf numFmtId="0" fontId="9" fillId="2" borderId="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left"/>
    </xf>
    <xf numFmtId="0" fontId="2" fillId="0" borderId="3" xfId="0" applyFont="1" applyFill="1" applyBorder="1" applyAlignment="1">
      <alignment/>
    </xf>
    <xf numFmtId="2" fontId="10" fillId="0" borderId="5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vertical="distributed" wrapText="1"/>
    </xf>
    <xf numFmtId="0" fontId="10" fillId="0" borderId="1" xfId="0" applyFont="1" applyFill="1" applyBorder="1" applyAlignment="1">
      <alignment horizontal="center" wrapText="1"/>
    </xf>
    <xf numFmtId="3" fontId="1" fillId="0" borderId="1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left" vertical="distributed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vertical="distributed" wrapText="1"/>
    </xf>
    <xf numFmtId="0" fontId="13" fillId="0" borderId="5" xfId="0" applyFont="1" applyBorder="1" applyAlignment="1">
      <alignment vertical="distributed" wrapText="1"/>
    </xf>
    <xf numFmtId="3" fontId="13" fillId="0" borderId="2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distributed" wrapText="1"/>
    </xf>
    <xf numFmtId="3" fontId="2" fillId="0" borderId="0" xfId="0" applyNumberFormat="1" applyFont="1" applyBorder="1" applyAlignment="1">
      <alignment horizontal="center" wrapText="1"/>
    </xf>
    <xf numFmtId="0" fontId="14" fillId="0" borderId="1" xfId="0" applyFont="1" applyBorder="1" applyAlignment="1">
      <alignment vertical="distributed" wrapText="1"/>
    </xf>
    <xf numFmtId="3" fontId="14" fillId="0" borderId="5" xfId="0" applyNumberFormat="1" applyFont="1" applyBorder="1" applyAlignment="1">
      <alignment horizontal="center" wrapText="1"/>
    </xf>
    <xf numFmtId="3" fontId="14" fillId="0" borderId="2" xfId="0" applyNumberFormat="1" applyFont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8" fillId="0" borderId="7" xfId="0" applyNumberFormat="1" applyFont="1" applyBorder="1" applyAlignment="1">
      <alignment horizontal="left"/>
    </xf>
    <xf numFmtId="0" fontId="0" fillId="0" borderId="7" xfId="0" applyBorder="1" applyAlignment="1">
      <alignment vertical="distributed" wrapText="1"/>
    </xf>
    <xf numFmtId="0" fontId="2" fillId="0" borderId="8" xfId="0" applyFont="1" applyBorder="1" applyAlignment="1">
      <alignment horizontal="left"/>
    </xf>
    <xf numFmtId="0" fontId="10" fillId="0" borderId="9" xfId="0" applyFont="1" applyFill="1" applyBorder="1" applyAlignment="1">
      <alignment vertical="distributed" wrapText="1"/>
    </xf>
    <xf numFmtId="0" fontId="9" fillId="0" borderId="1" xfId="0" applyFont="1" applyFill="1" applyBorder="1" applyAlignment="1">
      <alignment horizontal="center" wrapText="1"/>
    </xf>
    <xf numFmtId="0" fontId="1" fillId="0" borderId="0" xfId="0" applyFont="1" applyAlignment="1">
      <alignment vertical="distributed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15" fillId="2" borderId="5" xfId="0" applyFont="1" applyFill="1" applyBorder="1" applyAlignment="1">
      <alignment vertical="distributed" wrapText="1"/>
    </xf>
    <xf numFmtId="3" fontId="15" fillId="2" borderId="2" xfId="0" applyNumberFormat="1" applyFont="1" applyFill="1" applyBorder="1" applyAlignment="1">
      <alignment horizontal="right"/>
    </xf>
    <xf numFmtId="3" fontId="15" fillId="2" borderId="3" xfId="0" applyNumberFormat="1" applyFont="1" applyFill="1" applyBorder="1" applyAlignment="1">
      <alignment horizontal="right"/>
    </xf>
    <xf numFmtId="3" fontId="15" fillId="2" borderId="5" xfId="0" applyNumberFormat="1" applyFont="1" applyFill="1" applyBorder="1" applyAlignment="1">
      <alignment horizontal="right"/>
    </xf>
    <xf numFmtId="0" fontId="16" fillId="0" borderId="0" xfId="0" applyFont="1" applyAlignment="1">
      <alignment vertical="distributed" wrapText="1"/>
    </xf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horizontal="right" wrapText="1"/>
    </xf>
    <xf numFmtId="3" fontId="15" fillId="2" borderId="5" xfId="0" applyNumberFormat="1" applyFont="1" applyFill="1" applyBorder="1" applyAlignment="1">
      <alignment horizontal="right" wrapText="1"/>
    </xf>
    <xf numFmtId="3" fontId="15" fillId="2" borderId="2" xfId="0" applyNumberFormat="1" applyFont="1" applyFill="1" applyBorder="1" applyAlignment="1">
      <alignment horizontal="center" wrapText="1"/>
    </xf>
    <xf numFmtId="3" fontId="1" fillId="0" borderId="4" xfId="0" applyNumberFormat="1" applyFont="1" applyBorder="1" applyAlignment="1">
      <alignment horizontal="center" wrapText="1"/>
    </xf>
    <xf numFmtId="0" fontId="1" fillId="0" borderId="0" xfId="0" applyFont="1" applyBorder="1" applyAlignment="1">
      <alignment vertical="distributed" wrapText="1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 wrapText="1"/>
    </xf>
    <xf numFmtId="0" fontId="2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vertical="distributed" wrapText="1"/>
    </xf>
    <xf numFmtId="3" fontId="1" fillId="0" borderId="1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vertical="distributed" wrapText="1"/>
    </xf>
    <xf numFmtId="3" fontId="2" fillId="0" borderId="2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>
      <alignment vertical="distributed" wrapText="1"/>
    </xf>
    <xf numFmtId="3" fontId="7" fillId="0" borderId="4" xfId="0" applyNumberFormat="1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/>
    </xf>
    <xf numFmtId="0" fontId="0" fillId="0" borderId="4" xfId="0" applyFill="1" applyBorder="1" applyAlignment="1">
      <alignment vertical="distributed" wrapText="1"/>
    </xf>
    <xf numFmtId="0" fontId="0" fillId="0" borderId="4" xfId="0" applyFill="1" applyBorder="1" applyAlignment="1">
      <alignment horizontal="center"/>
    </xf>
    <xf numFmtId="0" fontId="13" fillId="0" borderId="5" xfId="0" applyFont="1" applyFill="1" applyBorder="1" applyAlignment="1">
      <alignment vertical="distributed" wrapText="1"/>
    </xf>
    <xf numFmtId="3" fontId="13" fillId="0" borderId="2" xfId="0" applyNumberFormat="1" applyFont="1" applyFill="1" applyBorder="1" applyAlignment="1">
      <alignment horizontal="center" wrapText="1"/>
    </xf>
    <xf numFmtId="3" fontId="1" fillId="0" borderId="5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vertical="distributed" wrapText="1"/>
    </xf>
    <xf numFmtId="0" fontId="1" fillId="0" borderId="1" xfId="0" applyNumberFormat="1" applyFont="1" applyFill="1" applyBorder="1" applyAlignment="1">
      <alignment vertical="distributed" wrapText="1"/>
    </xf>
    <xf numFmtId="0" fontId="3" fillId="2" borderId="1" xfId="0" applyFont="1" applyFill="1" applyBorder="1" applyAlignment="1">
      <alignment vertical="distributed" wrapText="1"/>
    </xf>
    <xf numFmtId="0" fontId="5" fillId="2" borderId="1" xfId="0" applyFont="1" applyFill="1" applyBorder="1" applyAlignment="1">
      <alignment vertical="distributed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vertical="distributed" wrapText="1"/>
    </xf>
    <xf numFmtId="0" fontId="0" fillId="0" borderId="2" xfId="0" applyFill="1" applyBorder="1" applyAlignment="1">
      <alignment/>
    </xf>
    <xf numFmtId="0" fontId="1" fillId="0" borderId="1" xfId="0" applyFont="1" applyFill="1" applyBorder="1" applyAlignment="1">
      <alignment vertical="distributed" wrapText="1"/>
    </xf>
    <xf numFmtId="0" fontId="0" fillId="0" borderId="10" xfId="0" applyBorder="1" applyAlignment="1">
      <alignment/>
    </xf>
    <xf numFmtId="3" fontId="1" fillId="0" borderId="5" xfId="0" applyNumberFormat="1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3" fontId="1" fillId="0" borderId="11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3" fontId="2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 wrapText="1"/>
    </xf>
    <xf numFmtId="2" fontId="16" fillId="0" borderId="12" xfId="0" applyNumberFormat="1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workbookViewId="0" topLeftCell="A139">
      <selection activeCell="B163" sqref="B163"/>
    </sheetView>
  </sheetViews>
  <sheetFormatPr defaultColWidth="9.140625" defaultRowHeight="12.75"/>
  <cols>
    <col min="1" max="1" width="2.57421875" style="19" customWidth="1"/>
    <col min="2" max="2" width="46.57421875" style="28" customWidth="1"/>
    <col min="3" max="3" width="9.7109375" style="1" bestFit="1" customWidth="1"/>
    <col min="4" max="4" width="9.421875" style="0" customWidth="1"/>
    <col min="5" max="5" width="9.57421875" style="0" customWidth="1"/>
    <col min="6" max="6" width="9.7109375" style="0" customWidth="1"/>
    <col min="7" max="7" width="9.421875" style="0" hidden="1" customWidth="1"/>
  </cols>
  <sheetData>
    <row r="1" spans="2:4" ht="15">
      <c r="B1" s="30" t="s">
        <v>0</v>
      </c>
      <c r="D1" s="1"/>
    </row>
    <row r="2" spans="2:4" ht="15">
      <c r="B2" s="30" t="s">
        <v>141</v>
      </c>
      <c r="C2" s="2"/>
      <c r="D2" s="2"/>
    </row>
    <row r="3" spans="2:4" ht="15">
      <c r="B3" s="30"/>
      <c r="C3" s="2"/>
      <c r="D3" s="2"/>
    </row>
    <row r="4" spans="1:7" ht="29.25" customHeight="1">
      <c r="A4" s="40"/>
      <c r="B4" s="41" t="s">
        <v>97</v>
      </c>
      <c r="C4" s="16" t="s">
        <v>67</v>
      </c>
      <c r="D4" s="16" t="s">
        <v>101</v>
      </c>
      <c r="E4" s="16" t="s">
        <v>127</v>
      </c>
      <c r="F4" s="16" t="s">
        <v>108</v>
      </c>
      <c r="G4" s="16" t="s">
        <v>113</v>
      </c>
    </row>
    <row r="5" spans="1:4" ht="12.75">
      <c r="A5" s="67"/>
      <c r="B5" s="68"/>
      <c r="D5" s="1"/>
    </row>
    <row r="6" spans="1:7" ht="12.75">
      <c r="A6" s="20"/>
      <c r="B6" s="31" t="s">
        <v>90</v>
      </c>
      <c r="C6" s="9"/>
      <c r="D6" s="9"/>
      <c r="E6" s="9"/>
      <c r="F6" s="9"/>
      <c r="G6" s="32"/>
    </row>
    <row r="7" spans="1:7" ht="12.75">
      <c r="A7" s="69" t="s">
        <v>69</v>
      </c>
      <c r="B7" s="70"/>
      <c r="C7" s="66"/>
      <c r="D7" s="71"/>
      <c r="F7" s="44"/>
      <c r="G7" s="110"/>
    </row>
    <row r="8" spans="1:7" s="5" customFormat="1" ht="12.75">
      <c r="A8" s="35"/>
      <c r="B8" s="36" t="s">
        <v>9</v>
      </c>
      <c r="C8" s="6">
        <v>1500000</v>
      </c>
      <c r="D8" s="6">
        <v>2200000</v>
      </c>
      <c r="E8" s="6"/>
      <c r="F8" s="6"/>
      <c r="G8" s="6"/>
    </row>
    <row r="9" spans="1:7" s="5" customFormat="1" ht="12.75">
      <c r="A9" s="35"/>
      <c r="B9" s="36" t="s">
        <v>34</v>
      </c>
      <c r="C9" s="6">
        <v>500000</v>
      </c>
      <c r="D9" s="6"/>
      <c r="E9" s="6"/>
      <c r="F9" s="6"/>
      <c r="G9" s="6"/>
    </row>
    <row r="10" spans="1:7" s="5" customFormat="1" ht="12.75">
      <c r="A10" s="35"/>
      <c r="B10" s="36" t="s">
        <v>50</v>
      </c>
      <c r="C10" s="6">
        <v>1000000</v>
      </c>
      <c r="D10" s="6"/>
      <c r="E10" s="6"/>
      <c r="F10" s="6">
        <v>2000000</v>
      </c>
      <c r="G10" s="6"/>
    </row>
    <row r="11" spans="1:7" s="5" customFormat="1" ht="12.75">
      <c r="A11" s="35"/>
      <c r="B11" s="37" t="s">
        <v>10</v>
      </c>
      <c r="C11" s="8">
        <v>500000</v>
      </c>
      <c r="D11" s="8"/>
      <c r="E11" s="8"/>
      <c r="F11" s="8"/>
      <c r="G11" s="8"/>
    </row>
    <row r="12" spans="1:7" s="5" customFormat="1" ht="20.25">
      <c r="A12" s="35"/>
      <c r="B12" s="36" t="s">
        <v>103</v>
      </c>
      <c r="C12" s="6">
        <v>1300000</v>
      </c>
      <c r="D12" s="6">
        <v>1900000</v>
      </c>
      <c r="E12" s="6"/>
      <c r="F12" s="6">
        <v>1400000</v>
      </c>
      <c r="G12" s="6"/>
    </row>
    <row r="13" spans="1:7" s="5" customFormat="1" ht="12.75">
      <c r="A13" s="35" t="s">
        <v>35</v>
      </c>
      <c r="B13" s="43"/>
      <c r="C13" s="44"/>
      <c r="D13" s="44"/>
      <c r="E13" s="44"/>
      <c r="F13" s="44"/>
      <c r="G13" s="111"/>
    </row>
    <row r="14" spans="1:7" s="5" customFormat="1" ht="20.25">
      <c r="A14" s="35"/>
      <c r="B14" s="36" t="s">
        <v>22</v>
      </c>
      <c r="C14" s="6">
        <v>800000</v>
      </c>
      <c r="D14" s="6"/>
      <c r="E14" s="6"/>
      <c r="F14" s="6"/>
      <c r="G14" s="6"/>
    </row>
    <row r="15" spans="1:7" s="5" customFormat="1" ht="22.5" customHeight="1">
      <c r="A15" s="35"/>
      <c r="B15" s="36" t="s">
        <v>6</v>
      </c>
      <c r="C15" s="6">
        <v>836394</v>
      </c>
      <c r="D15" s="6">
        <v>1400000</v>
      </c>
      <c r="E15" s="6"/>
      <c r="F15" s="6"/>
      <c r="G15" s="6"/>
    </row>
    <row r="16" spans="1:7" s="5" customFormat="1" ht="12.75">
      <c r="A16" s="35"/>
      <c r="B16" s="36" t="s">
        <v>57</v>
      </c>
      <c r="C16" s="6"/>
      <c r="D16" s="6">
        <v>3000000</v>
      </c>
      <c r="E16" s="6"/>
      <c r="F16" s="6"/>
      <c r="G16" s="6"/>
    </row>
    <row r="17" spans="1:7" s="5" customFormat="1" ht="12.75">
      <c r="A17" s="35"/>
      <c r="B17" s="36" t="s">
        <v>23</v>
      </c>
      <c r="C17" s="6">
        <v>600000</v>
      </c>
      <c r="D17" s="6"/>
      <c r="E17" s="6"/>
      <c r="F17" s="6"/>
      <c r="G17" s="6"/>
    </row>
    <row r="18" spans="1:7" s="5" customFormat="1" ht="12.75">
      <c r="A18" s="35"/>
      <c r="B18" s="36" t="s">
        <v>58</v>
      </c>
      <c r="C18" s="6"/>
      <c r="D18" s="6">
        <v>4000000</v>
      </c>
      <c r="E18" s="6"/>
      <c r="F18" s="6">
        <v>5150000</v>
      </c>
      <c r="G18" s="6"/>
    </row>
    <row r="19" spans="1:7" s="5" customFormat="1" ht="22.5" customHeight="1">
      <c r="A19" s="35"/>
      <c r="B19" s="36" t="s">
        <v>116</v>
      </c>
      <c r="C19" s="6">
        <v>400000</v>
      </c>
      <c r="D19" s="6"/>
      <c r="E19" s="6"/>
      <c r="F19" s="6"/>
      <c r="G19" s="6"/>
    </row>
    <row r="20" spans="1:7" s="5" customFormat="1" ht="12.75">
      <c r="A20" s="35"/>
      <c r="B20" s="36" t="s">
        <v>107</v>
      </c>
      <c r="C20" s="6"/>
      <c r="D20" s="6">
        <v>2000000</v>
      </c>
      <c r="E20" s="6"/>
      <c r="F20" s="6">
        <v>8000000</v>
      </c>
      <c r="G20" s="6"/>
    </row>
    <row r="21" spans="1:7" s="5" customFormat="1" ht="12.75">
      <c r="A21" s="88"/>
      <c r="B21" s="89" t="s">
        <v>117</v>
      </c>
      <c r="C21" s="7"/>
      <c r="D21" s="7"/>
      <c r="E21" s="7">
        <v>4000000</v>
      </c>
      <c r="F21" s="6">
        <v>4000000</v>
      </c>
      <c r="G21" s="6"/>
    </row>
    <row r="22" spans="1:7" s="5" customFormat="1" ht="12.75">
      <c r="A22" s="35" t="s">
        <v>51</v>
      </c>
      <c r="B22" s="43"/>
      <c r="C22" s="44"/>
      <c r="D22" s="44"/>
      <c r="E22" s="44"/>
      <c r="F22" s="44"/>
      <c r="G22" s="111"/>
    </row>
    <row r="23" spans="1:7" s="5" customFormat="1" ht="12.75">
      <c r="A23" s="35"/>
      <c r="B23" s="37" t="s">
        <v>118</v>
      </c>
      <c r="C23" s="7">
        <v>1000000</v>
      </c>
      <c r="D23" s="7"/>
      <c r="E23" s="7">
        <v>1000000</v>
      </c>
      <c r="F23" s="6"/>
      <c r="G23" s="6"/>
    </row>
    <row r="24" spans="1:7" s="5" customFormat="1" ht="20.25">
      <c r="A24" s="35"/>
      <c r="B24" s="37" t="s">
        <v>2</v>
      </c>
      <c r="C24" s="7">
        <v>1500000</v>
      </c>
      <c r="D24" s="7"/>
      <c r="E24" s="7"/>
      <c r="F24" s="7"/>
      <c r="G24" s="7"/>
    </row>
    <row r="25" spans="1:7" s="5" customFormat="1" ht="20.25">
      <c r="A25" s="35"/>
      <c r="B25" s="37" t="s">
        <v>5</v>
      </c>
      <c r="C25" s="7">
        <v>1700000</v>
      </c>
      <c r="D25" s="7"/>
      <c r="E25" s="7"/>
      <c r="F25" s="6"/>
      <c r="G25" s="6"/>
    </row>
    <row r="26" spans="1:7" s="5" customFormat="1" ht="12.75">
      <c r="A26" s="35"/>
      <c r="B26" s="37" t="s">
        <v>3</v>
      </c>
      <c r="C26" s="7">
        <v>500000</v>
      </c>
      <c r="D26" s="7"/>
      <c r="E26" s="7"/>
      <c r="F26" s="6"/>
      <c r="G26" s="6"/>
    </row>
    <row r="27" spans="1:7" s="5" customFormat="1" ht="12.75" customHeight="1">
      <c r="A27" s="35"/>
      <c r="B27" s="37" t="s">
        <v>24</v>
      </c>
      <c r="C27" s="7">
        <v>250000</v>
      </c>
      <c r="D27" s="7"/>
      <c r="E27" s="7"/>
      <c r="F27" s="6"/>
      <c r="G27" s="6"/>
    </row>
    <row r="28" spans="1:7" s="5" customFormat="1" ht="12.75" customHeight="1">
      <c r="A28" s="35"/>
      <c r="B28" s="37" t="s">
        <v>4</v>
      </c>
      <c r="C28" s="7">
        <v>500000</v>
      </c>
      <c r="D28" s="7"/>
      <c r="E28" s="7"/>
      <c r="F28" s="7"/>
      <c r="G28" s="7"/>
    </row>
    <row r="29" spans="1:7" s="5" customFormat="1" ht="12.75">
      <c r="A29" s="35"/>
      <c r="B29" s="37" t="s">
        <v>59</v>
      </c>
      <c r="C29" s="7"/>
      <c r="D29" s="7">
        <v>1500000</v>
      </c>
      <c r="E29" s="7">
        <v>1000000</v>
      </c>
      <c r="F29" s="7"/>
      <c r="G29" s="7"/>
    </row>
    <row r="30" spans="1:7" ht="12.75">
      <c r="A30" s="35"/>
      <c r="B30" s="37" t="s">
        <v>114</v>
      </c>
      <c r="C30" s="7"/>
      <c r="D30" s="7">
        <v>1500000</v>
      </c>
      <c r="E30" s="7"/>
      <c r="F30" s="6">
        <v>5190000</v>
      </c>
      <c r="G30" s="6"/>
    </row>
    <row r="31" spans="1:7" ht="12.75">
      <c r="A31" s="35"/>
      <c r="B31" s="37" t="s">
        <v>68</v>
      </c>
      <c r="C31" s="7"/>
      <c r="D31" s="7">
        <v>2000000</v>
      </c>
      <c r="E31" s="7"/>
      <c r="F31" s="6"/>
      <c r="G31" s="6"/>
    </row>
    <row r="32" spans="1:7" ht="12.75">
      <c r="A32" s="35"/>
      <c r="B32" s="37" t="s">
        <v>119</v>
      </c>
      <c r="C32" s="7"/>
      <c r="D32" s="7"/>
      <c r="E32" s="7">
        <v>500000</v>
      </c>
      <c r="F32" s="6">
        <v>2000000</v>
      </c>
      <c r="G32" s="6"/>
    </row>
    <row r="33" spans="1:7" ht="12.75">
      <c r="A33" s="35"/>
      <c r="B33" s="37" t="s">
        <v>120</v>
      </c>
      <c r="C33" s="7"/>
      <c r="D33" s="7"/>
      <c r="E33" s="7">
        <v>2000000</v>
      </c>
      <c r="F33" s="7">
        <v>4350000</v>
      </c>
      <c r="G33" s="6"/>
    </row>
    <row r="34" spans="1:7" ht="12.75">
      <c r="A34" s="35" t="s">
        <v>100</v>
      </c>
      <c r="B34" s="89"/>
      <c r="C34" s="90"/>
      <c r="D34" s="90"/>
      <c r="E34" s="90"/>
      <c r="F34" s="44"/>
      <c r="G34" s="111"/>
    </row>
    <row r="35" spans="1:7" ht="12.75">
      <c r="A35" s="35"/>
      <c r="B35" s="37" t="s">
        <v>140</v>
      </c>
      <c r="C35" s="7"/>
      <c r="D35" s="7">
        <v>3504783</v>
      </c>
      <c r="E35" s="7">
        <v>3000000</v>
      </c>
      <c r="F35" s="6"/>
      <c r="G35" s="6"/>
    </row>
    <row r="36" spans="1:7" ht="12.75">
      <c r="A36" s="35" t="s">
        <v>139</v>
      </c>
      <c r="B36" s="89"/>
      <c r="C36" s="90"/>
      <c r="D36" s="90"/>
      <c r="E36" s="90"/>
      <c r="F36" s="44"/>
      <c r="G36" s="111"/>
    </row>
    <row r="37" spans="1:7" ht="12.75">
      <c r="A37" s="35"/>
      <c r="B37" s="37" t="s">
        <v>136</v>
      </c>
      <c r="C37" s="7"/>
      <c r="D37" s="7"/>
      <c r="E37" s="7">
        <v>4000000</v>
      </c>
      <c r="F37" s="6">
        <v>5000000</v>
      </c>
      <c r="G37" s="6"/>
    </row>
    <row r="38" spans="1:7" ht="12.75">
      <c r="A38" s="39"/>
      <c r="B38" s="91" t="s">
        <v>1</v>
      </c>
      <c r="C38" s="92">
        <f>SUM(C7:C37)</f>
        <v>12886394</v>
      </c>
      <c r="D38" s="92">
        <f>SUM(D7:D37)</f>
        <v>23004783</v>
      </c>
      <c r="E38" s="92">
        <f>SUM(E7:E37)</f>
        <v>15500000</v>
      </c>
      <c r="F38" s="15">
        <f>SUM(F7:F37)</f>
        <v>37090000</v>
      </c>
      <c r="G38" s="15">
        <f>SUM(G7:G37)</f>
        <v>0</v>
      </c>
    </row>
    <row r="39" spans="1:7" ht="15">
      <c r="A39" s="17"/>
      <c r="B39" s="93"/>
      <c r="C39" s="94"/>
      <c r="D39" s="94"/>
      <c r="E39" s="94"/>
      <c r="F39" s="14"/>
      <c r="G39" s="112"/>
    </row>
    <row r="40" spans="1:7" ht="13.5">
      <c r="A40" s="21"/>
      <c r="B40" s="103" t="s">
        <v>91</v>
      </c>
      <c r="C40" s="3"/>
      <c r="D40" s="3"/>
      <c r="E40" s="3"/>
      <c r="F40" s="3"/>
      <c r="G40" s="34"/>
    </row>
    <row r="41" spans="1:7" ht="13.5">
      <c r="A41" s="35" t="s">
        <v>39</v>
      </c>
      <c r="B41" s="45"/>
      <c r="C41" s="18"/>
      <c r="D41" s="18"/>
      <c r="E41" s="18"/>
      <c r="F41" s="7"/>
      <c r="G41" s="113"/>
    </row>
    <row r="42" spans="1:7" s="5" customFormat="1" ht="20.25">
      <c r="A42" s="35"/>
      <c r="B42" s="37" t="s">
        <v>121</v>
      </c>
      <c r="C42" s="7">
        <v>4000000</v>
      </c>
      <c r="D42" s="7">
        <v>7000000</v>
      </c>
      <c r="E42" s="7">
        <v>3500000</v>
      </c>
      <c r="F42" s="6"/>
      <c r="G42" s="6"/>
    </row>
    <row r="43" spans="1:7" s="5" customFormat="1" ht="20.25">
      <c r="A43" s="35"/>
      <c r="B43" s="36" t="s">
        <v>16</v>
      </c>
      <c r="C43" s="6">
        <v>1500000</v>
      </c>
      <c r="D43" s="6"/>
      <c r="E43" s="6"/>
      <c r="F43" s="6"/>
      <c r="G43" s="6"/>
    </row>
    <row r="44" spans="1:7" s="5" customFormat="1" ht="12.75">
      <c r="A44" s="35"/>
      <c r="B44" s="43"/>
      <c r="C44" s="6"/>
      <c r="D44" s="6"/>
      <c r="E44" s="6"/>
      <c r="F44" s="6"/>
      <c r="G44" s="6"/>
    </row>
    <row r="45" spans="1:7" s="5" customFormat="1" ht="12.75">
      <c r="A45" s="35" t="s">
        <v>49</v>
      </c>
      <c r="B45" s="43"/>
      <c r="C45" s="44"/>
      <c r="D45" s="44"/>
      <c r="E45" s="44"/>
      <c r="F45" s="44"/>
      <c r="G45" s="111"/>
    </row>
    <row r="46" spans="1:7" s="5" customFormat="1" ht="12.75">
      <c r="A46" s="35"/>
      <c r="B46" s="36" t="s">
        <v>15</v>
      </c>
      <c r="C46" s="6">
        <v>1200000</v>
      </c>
      <c r="D46" s="6"/>
      <c r="E46" s="6"/>
      <c r="F46" s="6"/>
      <c r="G46" s="6"/>
    </row>
    <row r="47" spans="1:7" s="5" customFormat="1" ht="20.25">
      <c r="A47" s="35"/>
      <c r="B47" s="36" t="s">
        <v>25</v>
      </c>
      <c r="C47" s="6">
        <v>500000</v>
      </c>
      <c r="D47" s="6"/>
      <c r="E47" s="6"/>
      <c r="F47" s="6"/>
      <c r="G47" s="6"/>
    </row>
    <row r="48" spans="1:7" s="5" customFormat="1" ht="12.75">
      <c r="A48" s="35" t="s">
        <v>40</v>
      </c>
      <c r="B48" s="43"/>
      <c r="C48" s="44"/>
      <c r="D48" s="44"/>
      <c r="E48" s="44"/>
      <c r="F48" s="44"/>
      <c r="G48" s="111"/>
    </row>
    <row r="49" spans="1:7" s="5" customFormat="1" ht="12.75">
      <c r="A49" s="35"/>
      <c r="B49" s="58" t="s">
        <v>82</v>
      </c>
      <c r="C49" s="59">
        <v>3400000</v>
      </c>
      <c r="D49" s="59">
        <v>2400000</v>
      </c>
      <c r="E49" s="59">
        <v>2400000</v>
      </c>
      <c r="F49" s="99">
        <v>2400000</v>
      </c>
      <c r="G49" s="99">
        <v>2400000</v>
      </c>
    </row>
    <row r="50" spans="1:7" s="5" customFormat="1" ht="12.75">
      <c r="A50" s="35"/>
      <c r="B50" s="36" t="s">
        <v>11</v>
      </c>
      <c r="C50" s="6">
        <v>400000</v>
      </c>
      <c r="D50" s="6"/>
      <c r="E50" s="6"/>
      <c r="F50" s="6"/>
      <c r="G50" s="6"/>
    </row>
    <row r="51" spans="1:7" s="5" customFormat="1" ht="12.75">
      <c r="A51" s="35"/>
      <c r="B51" s="36" t="s">
        <v>36</v>
      </c>
      <c r="C51" s="6">
        <v>1100000</v>
      </c>
      <c r="D51" s="6"/>
      <c r="E51" s="6"/>
      <c r="F51" s="6"/>
      <c r="G51" s="6"/>
    </row>
    <row r="52" spans="1:7" s="5" customFormat="1" ht="12.75">
      <c r="A52" s="35"/>
      <c r="B52" s="36" t="s">
        <v>12</v>
      </c>
      <c r="C52" s="6">
        <v>1300000</v>
      </c>
      <c r="D52" s="6"/>
      <c r="E52" s="6"/>
      <c r="F52" s="6"/>
      <c r="G52" s="6"/>
    </row>
    <row r="53" spans="1:7" s="5" customFormat="1" ht="12.75">
      <c r="A53" s="35"/>
      <c r="B53" s="36" t="s">
        <v>70</v>
      </c>
      <c r="C53" s="6"/>
      <c r="D53" s="6">
        <v>3000000</v>
      </c>
      <c r="E53" s="6"/>
      <c r="F53" s="6"/>
      <c r="G53" s="6"/>
    </row>
    <row r="54" spans="1:7" s="5" customFormat="1" ht="12.75">
      <c r="A54" s="35"/>
      <c r="B54" s="37" t="s">
        <v>122</v>
      </c>
      <c r="C54" s="7"/>
      <c r="D54" s="7"/>
      <c r="E54" s="7">
        <v>5000000</v>
      </c>
      <c r="F54" s="6"/>
      <c r="G54" s="6"/>
    </row>
    <row r="55" spans="1:7" s="5" customFormat="1" ht="12.75">
      <c r="A55" s="35" t="s">
        <v>41</v>
      </c>
      <c r="B55" s="89"/>
      <c r="C55" s="90"/>
      <c r="D55" s="90"/>
      <c r="E55" s="90"/>
      <c r="F55" s="44"/>
      <c r="G55" s="111"/>
    </row>
    <row r="56" spans="1:7" s="5" customFormat="1" ht="12.75">
      <c r="A56" s="35"/>
      <c r="B56" s="37" t="s">
        <v>13</v>
      </c>
      <c r="C56" s="95">
        <v>1500000</v>
      </c>
      <c r="D56" s="95"/>
      <c r="E56" s="95"/>
      <c r="F56" s="8"/>
      <c r="G56" s="8"/>
    </row>
    <row r="57" spans="1:7" s="5" customFormat="1" ht="12.75">
      <c r="A57" s="35"/>
      <c r="B57" s="37" t="s">
        <v>71</v>
      </c>
      <c r="C57" s="95"/>
      <c r="D57" s="95">
        <v>2850000</v>
      </c>
      <c r="E57" s="95"/>
      <c r="F57" s="8"/>
      <c r="G57" s="8"/>
    </row>
    <row r="58" spans="1:7" s="5" customFormat="1" ht="12.75">
      <c r="A58" s="35"/>
      <c r="B58" s="37" t="s">
        <v>14</v>
      </c>
      <c r="C58" s="7">
        <v>500000</v>
      </c>
      <c r="D58" s="7"/>
      <c r="E58" s="7"/>
      <c r="F58" s="6"/>
      <c r="G58" s="6"/>
    </row>
    <row r="59" spans="1:7" s="5" customFormat="1" ht="12.75">
      <c r="A59" s="35" t="s">
        <v>105</v>
      </c>
      <c r="B59" s="89"/>
      <c r="C59" s="90"/>
      <c r="D59" s="90"/>
      <c r="E59" s="90"/>
      <c r="F59" s="44"/>
      <c r="G59" s="111"/>
    </row>
    <row r="60" spans="1:7" s="5" customFormat="1" ht="12.75">
      <c r="A60" s="35"/>
      <c r="B60" s="89" t="s">
        <v>112</v>
      </c>
      <c r="C60" s="7"/>
      <c r="D60" s="7"/>
      <c r="E60" s="7">
        <v>13000000</v>
      </c>
      <c r="F60" s="6"/>
      <c r="G60" s="6"/>
    </row>
    <row r="61" spans="1:7" s="5" customFormat="1" ht="12.75">
      <c r="A61" s="35"/>
      <c r="B61" s="89" t="s">
        <v>110</v>
      </c>
      <c r="C61" s="7"/>
      <c r="D61" s="7"/>
      <c r="E61" s="7">
        <v>23000000</v>
      </c>
      <c r="F61" s="6">
        <v>45600000</v>
      </c>
      <c r="G61" s="6"/>
    </row>
    <row r="62" spans="1:7" s="5" customFormat="1" ht="12.75">
      <c r="A62" s="35"/>
      <c r="B62" s="37" t="s">
        <v>111</v>
      </c>
      <c r="C62" s="99"/>
      <c r="D62" s="99"/>
      <c r="E62" s="7">
        <v>3000000</v>
      </c>
      <c r="F62" s="6">
        <v>6000000</v>
      </c>
      <c r="G62" s="59"/>
    </row>
    <row r="63" spans="1:7" ht="12.75">
      <c r="A63" s="35"/>
      <c r="B63" s="91" t="s">
        <v>1</v>
      </c>
      <c r="C63" s="92">
        <f>SUM(C41:C62)</f>
        <v>15400000</v>
      </c>
      <c r="D63" s="92">
        <f>SUM(D41:D62)</f>
        <v>15250000</v>
      </c>
      <c r="E63" s="92">
        <f>SUM(E41:E62)</f>
        <v>49900000</v>
      </c>
      <c r="F63" s="15">
        <f>SUM(F41:F62)</f>
        <v>54000000</v>
      </c>
      <c r="G63" s="15">
        <f>SUM(G41:G62)</f>
        <v>2400000</v>
      </c>
    </row>
    <row r="64" spans="1:7" ht="12.75">
      <c r="A64" s="17"/>
      <c r="B64" s="96"/>
      <c r="C64" s="97"/>
      <c r="D64" s="97"/>
      <c r="E64" s="97"/>
      <c r="F64" s="12"/>
      <c r="G64" s="114"/>
    </row>
    <row r="65" spans="1:7" ht="13.5">
      <c r="A65" s="22"/>
      <c r="B65" s="104" t="s">
        <v>92</v>
      </c>
      <c r="C65" s="4"/>
      <c r="D65" s="4"/>
      <c r="E65" s="4"/>
      <c r="F65" s="4"/>
      <c r="G65" s="33"/>
    </row>
    <row r="66" spans="1:7" ht="12.75">
      <c r="A66" s="35" t="s">
        <v>53</v>
      </c>
      <c r="B66" s="89"/>
      <c r="C66" s="90"/>
      <c r="D66" s="90"/>
      <c r="E66" s="90"/>
      <c r="F66" s="84"/>
      <c r="G66" s="115"/>
    </row>
    <row r="67" spans="1:7" ht="12.75">
      <c r="A67" s="35"/>
      <c r="B67" s="98" t="s">
        <v>81</v>
      </c>
      <c r="C67" s="99">
        <v>4500000</v>
      </c>
      <c r="D67" s="99"/>
      <c r="E67" s="99"/>
      <c r="F67" s="59"/>
      <c r="G67" s="59"/>
    </row>
    <row r="68" spans="1:7" s="106" customFormat="1" ht="12.75">
      <c r="A68" s="88"/>
      <c r="B68" s="37" t="s">
        <v>129</v>
      </c>
      <c r="C68" s="99"/>
      <c r="D68" s="7">
        <v>2375000</v>
      </c>
      <c r="E68" s="99"/>
      <c r="F68" s="7">
        <v>2250000</v>
      </c>
      <c r="G68" s="99"/>
    </row>
    <row r="69" spans="1:7" s="106" customFormat="1" ht="12.75">
      <c r="A69" s="88"/>
      <c r="B69" s="107" t="s">
        <v>130</v>
      </c>
      <c r="C69" s="7"/>
      <c r="D69" s="7">
        <v>1450000</v>
      </c>
      <c r="E69" s="7"/>
      <c r="G69" s="7"/>
    </row>
    <row r="70" spans="1:7" ht="12.75">
      <c r="A70" s="35" t="s">
        <v>52</v>
      </c>
      <c r="B70" s="89"/>
      <c r="C70" s="90"/>
      <c r="D70" s="90"/>
      <c r="E70" s="90"/>
      <c r="F70" s="44"/>
      <c r="G70" s="111"/>
    </row>
    <row r="71" spans="1:7" ht="12.75">
      <c r="A71" s="35"/>
      <c r="B71" s="98" t="s">
        <v>83</v>
      </c>
      <c r="C71" s="99">
        <v>500000</v>
      </c>
      <c r="D71" s="99">
        <v>700000</v>
      </c>
      <c r="E71" s="99">
        <v>1000000</v>
      </c>
      <c r="F71" s="99"/>
      <c r="G71" s="99">
        <v>1000000</v>
      </c>
    </row>
    <row r="72" spans="1:7" s="105" customFormat="1" ht="12.75">
      <c r="A72" s="88" t="s">
        <v>132</v>
      </c>
      <c r="B72" s="89"/>
      <c r="C72" s="90"/>
      <c r="D72" s="90"/>
      <c r="E72" s="100"/>
      <c r="F72" s="100"/>
      <c r="G72" s="100"/>
    </row>
    <row r="73" spans="1:7" ht="12.75">
      <c r="A73" s="35"/>
      <c r="B73" s="37" t="s">
        <v>115</v>
      </c>
      <c r="C73" s="7">
        <v>250000</v>
      </c>
      <c r="D73" s="7"/>
      <c r="E73" s="7"/>
      <c r="F73" s="6"/>
      <c r="G73" s="6"/>
    </row>
    <row r="74" spans="1:7" ht="12.75">
      <c r="A74" s="35"/>
      <c r="B74" s="37" t="s">
        <v>123</v>
      </c>
      <c r="C74" s="7"/>
      <c r="D74" s="7"/>
      <c r="E74" s="7">
        <v>2000000</v>
      </c>
      <c r="F74" s="6"/>
      <c r="G74" s="6"/>
    </row>
    <row r="75" spans="1:7" s="105" customFormat="1" ht="12.75">
      <c r="A75" s="88"/>
      <c r="B75" s="37" t="s">
        <v>60</v>
      </c>
      <c r="C75" s="7"/>
      <c r="D75" s="7">
        <v>1000000</v>
      </c>
      <c r="E75" s="7"/>
      <c r="G75" s="7"/>
    </row>
    <row r="76" spans="1:7" s="105" customFormat="1" ht="12.75">
      <c r="A76" s="88"/>
      <c r="B76" s="37" t="s">
        <v>133</v>
      </c>
      <c r="C76" s="7"/>
      <c r="D76" s="7"/>
      <c r="E76" s="7">
        <v>1500000</v>
      </c>
      <c r="F76" s="7"/>
      <c r="G76" s="7"/>
    </row>
    <row r="77" spans="1:7" ht="20.25">
      <c r="A77" s="35"/>
      <c r="B77" s="36" t="s">
        <v>26</v>
      </c>
      <c r="C77" s="6">
        <v>800000</v>
      </c>
      <c r="D77" s="6"/>
      <c r="E77" s="6"/>
      <c r="F77" s="6"/>
      <c r="G77" s="6"/>
    </row>
    <row r="78" spans="1:7" ht="12.75">
      <c r="A78" s="35" t="s">
        <v>74</v>
      </c>
      <c r="B78" s="43"/>
      <c r="C78" s="44"/>
      <c r="D78" s="44"/>
      <c r="E78" s="44"/>
      <c r="F78" s="44"/>
      <c r="G78" s="111"/>
    </row>
    <row r="79" spans="1:7" ht="30">
      <c r="A79" s="35"/>
      <c r="B79" s="36" t="s">
        <v>20</v>
      </c>
      <c r="C79" s="6">
        <v>1500000</v>
      </c>
      <c r="D79" s="6"/>
      <c r="E79" s="6"/>
      <c r="F79" s="6"/>
      <c r="G79" s="6"/>
    </row>
    <row r="80" spans="1:7" ht="12.75">
      <c r="A80" s="35"/>
      <c r="B80" s="36" t="s">
        <v>61</v>
      </c>
      <c r="C80" s="6"/>
      <c r="D80" s="6">
        <v>1500000</v>
      </c>
      <c r="E80" s="6"/>
      <c r="F80" s="6"/>
      <c r="G80" s="6"/>
    </row>
    <row r="81" spans="1:7" ht="12.75">
      <c r="A81" s="35"/>
      <c r="B81" s="72" t="s">
        <v>137</v>
      </c>
      <c r="C81" s="73"/>
      <c r="D81" s="74"/>
      <c r="E81" s="6"/>
      <c r="F81" s="6"/>
      <c r="G81" s="6"/>
    </row>
    <row r="82" spans="1:7" ht="12.75">
      <c r="A82" s="35" t="s">
        <v>42</v>
      </c>
      <c r="B82" s="43"/>
      <c r="C82" s="44"/>
      <c r="D82" s="44"/>
      <c r="E82" s="44"/>
      <c r="F82" s="44"/>
      <c r="G82" s="111"/>
    </row>
    <row r="83" spans="1:7" ht="12.75">
      <c r="A83" s="35"/>
      <c r="B83" s="37" t="s">
        <v>124</v>
      </c>
      <c r="C83" s="7">
        <v>1000000</v>
      </c>
      <c r="D83" s="7"/>
      <c r="E83" s="7">
        <v>3900000</v>
      </c>
      <c r="F83" s="6"/>
      <c r="G83" s="6"/>
    </row>
    <row r="84" spans="1:7" ht="12.75">
      <c r="A84" s="35"/>
      <c r="B84" s="37" t="s">
        <v>27</v>
      </c>
      <c r="C84" s="7">
        <v>1700000</v>
      </c>
      <c r="D84" s="7"/>
      <c r="E84" s="7"/>
      <c r="F84" s="6"/>
      <c r="G84" s="6"/>
    </row>
    <row r="85" spans="1:7" ht="12.75">
      <c r="A85" s="35"/>
      <c r="B85" s="37" t="s">
        <v>99</v>
      </c>
      <c r="C85" s="7"/>
      <c r="D85" s="7">
        <v>4000000</v>
      </c>
      <c r="E85" s="7"/>
      <c r="F85" s="6"/>
      <c r="G85" s="6"/>
    </row>
    <row r="86" spans="1:7" ht="12.75">
      <c r="A86" s="35"/>
      <c r="B86" s="37" t="s">
        <v>21</v>
      </c>
      <c r="C86" s="7">
        <v>1700000</v>
      </c>
      <c r="D86" s="7"/>
      <c r="E86" s="7"/>
      <c r="F86" s="6"/>
      <c r="G86" s="6"/>
    </row>
    <row r="87" spans="1:7" ht="12.75">
      <c r="A87" s="35" t="s">
        <v>43</v>
      </c>
      <c r="B87" s="89"/>
      <c r="C87" s="90"/>
      <c r="D87" s="90"/>
      <c r="E87" s="90"/>
      <c r="F87" s="44"/>
      <c r="G87" s="111"/>
    </row>
    <row r="88" spans="1:7" ht="20.25">
      <c r="A88" s="35"/>
      <c r="B88" s="101" t="s">
        <v>28</v>
      </c>
      <c r="C88" s="7">
        <v>2500000</v>
      </c>
      <c r="D88" s="7"/>
      <c r="E88" s="7"/>
      <c r="F88" s="6"/>
      <c r="G88" s="6"/>
    </row>
    <row r="89" spans="1:7" ht="12.75">
      <c r="A89" s="35"/>
      <c r="B89" s="42" t="s">
        <v>66</v>
      </c>
      <c r="C89" s="7"/>
      <c r="D89" s="7">
        <v>1750000</v>
      </c>
      <c r="E89" s="7"/>
      <c r="F89" s="6"/>
      <c r="G89" s="6"/>
    </row>
    <row r="90" spans="1:7" ht="12.75">
      <c r="A90" s="35"/>
      <c r="B90" s="109" t="s">
        <v>135</v>
      </c>
      <c r="C90" s="7"/>
      <c r="D90" s="7"/>
      <c r="E90" s="7"/>
      <c r="G90" s="6">
        <v>2000000</v>
      </c>
    </row>
    <row r="91" spans="1:7" ht="12.75">
      <c r="A91" s="35" t="s">
        <v>73</v>
      </c>
      <c r="B91" s="102"/>
      <c r="C91" s="90"/>
      <c r="D91" s="90"/>
      <c r="E91" s="90"/>
      <c r="F91" s="44"/>
      <c r="G91" s="111"/>
    </row>
    <row r="92" spans="1:7" ht="20.25">
      <c r="A92" s="35"/>
      <c r="B92" s="37" t="s">
        <v>29</v>
      </c>
      <c r="C92" s="7">
        <v>1000000</v>
      </c>
      <c r="D92" s="7"/>
      <c r="E92" s="7"/>
      <c r="F92" s="6"/>
      <c r="G92" s="6"/>
    </row>
    <row r="93" spans="1:7" ht="20.25">
      <c r="A93" s="35"/>
      <c r="B93" s="37" t="s">
        <v>30</v>
      </c>
      <c r="C93" s="7">
        <v>400000</v>
      </c>
      <c r="D93" s="7"/>
      <c r="E93" s="7"/>
      <c r="F93" s="6"/>
      <c r="G93" s="6"/>
    </row>
    <row r="94" spans="1:7" ht="12.75">
      <c r="A94" s="35"/>
      <c r="B94" s="101" t="s">
        <v>63</v>
      </c>
      <c r="C94" s="7"/>
      <c r="D94" s="7">
        <v>2000000</v>
      </c>
      <c r="E94" s="7"/>
      <c r="F94" s="6"/>
      <c r="G94" s="6"/>
    </row>
    <row r="95" spans="1:7" ht="12.75">
      <c r="A95" s="35" t="s">
        <v>44</v>
      </c>
      <c r="B95" s="89"/>
      <c r="C95" s="90"/>
      <c r="D95" s="90"/>
      <c r="E95" s="90"/>
      <c r="F95" s="44"/>
      <c r="G95" s="111"/>
    </row>
    <row r="96" spans="1:7" s="105" customFormat="1" ht="12.75">
      <c r="A96" s="88"/>
      <c r="B96" s="37" t="s">
        <v>128</v>
      </c>
      <c r="C96" s="7">
        <v>500000</v>
      </c>
      <c r="D96" s="7">
        <v>2200000</v>
      </c>
      <c r="E96" s="7">
        <v>2000000</v>
      </c>
      <c r="F96" s="7"/>
      <c r="G96" s="7"/>
    </row>
    <row r="97" spans="1:7" s="105" customFormat="1" ht="12.75">
      <c r="A97" s="88"/>
      <c r="B97" s="37" t="s">
        <v>131</v>
      </c>
      <c r="C97" s="7"/>
      <c r="D97" s="7">
        <v>1550000</v>
      </c>
      <c r="E97" s="7"/>
      <c r="F97" s="7"/>
      <c r="G97" s="108"/>
    </row>
    <row r="98" spans="1:7" ht="20.25">
      <c r="A98" s="35"/>
      <c r="B98" s="37" t="s">
        <v>31</v>
      </c>
      <c r="C98" s="7">
        <v>1000000</v>
      </c>
      <c r="D98" s="7"/>
      <c r="E98" s="7"/>
      <c r="F98" s="6"/>
      <c r="G98" s="6"/>
    </row>
    <row r="99" spans="1:7" ht="12.75">
      <c r="A99" s="35"/>
      <c r="B99" s="37" t="s">
        <v>62</v>
      </c>
      <c r="C99" s="7"/>
      <c r="D99" s="7">
        <v>3000000</v>
      </c>
      <c r="E99" s="7"/>
      <c r="F99" s="6"/>
      <c r="G99" s="6"/>
    </row>
    <row r="100" spans="1:7" ht="12.75">
      <c r="A100" s="35" t="s">
        <v>72</v>
      </c>
      <c r="B100" s="89"/>
      <c r="C100" s="90"/>
      <c r="D100" s="90"/>
      <c r="E100" s="90"/>
      <c r="F100" s="44"/>
      <c r="G100" s="111"/>
    </row>
    <row r="101" spans="1:7" ht="20.25">
      <c r="A101" s="35"/>
      <c r="B101" s="37" t="s">
        <v>125</v>
      </c>
      <c r="C101" s="7">
        <v>1500000</v>
      </c>
      <c r="D101" s="7"/>
      <c r="E101" s="7">
        <v>3400000</v>
      </c>
      <c r="F101" s="6"/>
      <c r="G101" s="6"/>
    </row>
    <row r="102" spans="1:7" ht="12.75">
      <c r="A102" s="35"/>
      <c r="B102" s="37" t="s">
        <v>32</v>
      </c>
      <c r="C102" s="7">
        <v>1000000</v>
      </c>
      <c r="D102" s="7"/>
      <c r="E102" s="7"/>
      <c r="F102" s="6"/>
      <c r="G102" s="6"/>
    </row>
    <row r="103" spans="1:7" ht="12.75">
      <c r="A103" s="35"/>
      <c r="B103" s="37" t="s">
        <v>19</v>
      </c>
      <c r="C103" s="7">
        <v>1000000</v>
      </c>
      <c r="D103" s="7"/>
      <c r="E103" s="7"/>
      <c r="F103" s="6"/>
      <c r="G103" s="6"/>
    </row>
    <row r="104" spans="1:7" ht="20.25">
      <c r="A104" s="35"/>
      <c r="B104" s="37" t="s">
        <v>64</v>
      </c>
      <c r="C104" s="7"/>
      <c r="D104" s="7">
        <v>4000000</v>
      </c>
      <c r="E104" s="7"/>
      <c r="F104" s="6">
        <v>3000000</v>
      </c>
      <c r="G104" s="6"/>
    </row>
    <row r="105" spans="1:7" ht="12.75">
      <c r="A105" s="35"/>
      <c r="B105" s="37" t="s">
        <v>138</v>
      </c>
      <c r="C105" s="7"/>
      <c r="D105" s="7">
        <v>1500000</v>
      </c>
      <c r="E105" s="7">
        <v>3200000</v>
      </c>
      <c r="F105" s="7">
        <v>3060000</v>
      </c>
      <c r="G105" s="7"/>
    </row>
    <row r="106" spans="1:7" ht="12.75">
      <c r="A106" s="35"/>
      <c r="B106" s="37" t="s">
        <v>106</v>
      </c>
      <c r="C106" s="7"/>
      <c r="D106" s="7"/>
      <c r="E106" s="7"/>
      <c r="F106" s="7"/>
      <c r="G106" s="7"/>
    </row>
    <row r="107" spans="1:7" ht="12.75">
      <c r="A107" s="35" t="s">
        <v>45</v>
      </c>
      <c r="B107" s="43"/>
      <c r="C107" s="44"/>
      <c r="D107" s="44"/>
      <c r="E107" s="44"/>
      <c r="F107" s="44"/>
      <c r="G107" s="111"/>
    </row>
    <row r="108" spans="1:7" ht="12.75">
      <c r="A108" s="35"/>
      <c r="B108" s="36" t="s">
        <v>33</v>
      </c>
      <c r="C108" s="6">
        <v>1000000</v>
      </c>
      <c r="D108" s="6"/>
      <c r="E108" s="6"/>
      <c r="F108" s="6"/>
      <c r="G108" s="6"/>
    </row>
    <row r="109" spans="1:7" ht="20.25">
      <c r="A109" s="35"/>
      <c r="B109" s="36" t="s">
        <v>17</v>
      </c>
      <c r="C109" s="6">
        <v>1500000</v>
      </c>
      <c r="D109" s="6"/>
      <c r="E109" s="6"/>
      <c r="F109" s="6"/>
      <c r="G109" s="6"/>
    </row>
    <row r="110" spans="1:7" ht="12.75">
      <c r="A110" s="35"/>
      <c r="B110" s="36" t="s">
        <v>18</v>
      </c>
      <c r="C110" s="6">
        <v>1500000</v>
      </c>
      <c r="D110" s="6"/>
      <c r="E110" s="6"/>
      <c r="F110" s="6"/>
      <c r="G110" s="6"/>
    </row>
    <row r="111" spans="1:7" ht="12.75">
      <c r="A111" s="35"/>
      <c r="B111" s="36" t="s">
        <v>109</v>
      </c>
      <c r="C111" s="6"/>
      <c r="D111" s="6">
        <v>4000000</v>
      </c>
      <c r="E111" s="6"/>
      <c r="F111" s="6"/>
      <c r="G111" s="6"/>
    </row>
    <row r="112" spans="1:7" ht="12.75">
      <c r="A112" s="35"/>
      <c r="B112" s="43" t="s">
        <v>104</v>
      </c>
      <c r="C112" s="6"/>
      <c r="D112" s="6"/>
      <c r="E112" s="6"/>
      <c r="F112" s="6"/>
      <c r="G112" s="6"/>
    </row>
    <row r="113" spans="1:7" ht="12.75">
      <c r="A113" s="35"/>
      <c r="B113" s="43" t="s">
        <v>134</v>
      </c>
      <c r="C113" s="6"/>
      <c r="D113" s="6"/>
      <c r="E113" s="6"/>
      <c r="F113" s="6"/>
      <c r="G113" s="6"/>
    </row>
    <row r="114" spans="1:7" ht="12.75">
      <c r="A114" s="35" t="s">
        <v>46</v>
      </c>
      <c r="B114" s="43"/>
      <c r="C114" s="44"/>
      <c r="D114" s="44"/>
      <c r="E114" s="44"/>
      <c r="F114" s="44"/>
      <c r="G114" s="111"/>
    </row>
    <row r="115" spans="1:7" ht="20.25">
      <c r="A115" s="35"/>
      <c r="B115" s="36" t="s">
        <v>37</v>
      </c>
      <c r="C115" s="6">
        <v>700000</v>
      </c>
      <c r="D115" s="6"/>
      <c r="E115" s="6"/>
      <c r="F115" s="6"/>
      <c r="G115" s="6"/>
    </row>
    <row r="116" spans="1:7" ht="20.25">
      <c r="A116" s="35"/>
      <c r="B116" s="36" t="s">
        <v>38</v>
      </c>
      <c r="C116" s="6">
        <v>1000000</v>
      </c>
      <c r="D116" s="6"/>
      <c r="E116" s="6"/>
      <c r="F116" s="6"/>
      <c r="G116" s="6"/>
    </row>
    <row r="117" spans="1:7" ht="20.25">
      <c r="A117" s="35"/>
      <c r="B117" s="36" t="s">
        <v>102</v>
      </c>
      <c r="C117" s="6"/>
      <c r="D117" s="6">
        <v>1000000</v>
      </c>
      <c r="E117" s="6"/>
      <c r="F117" s="6"/>
      <c r="G117" s="6"/>
    </row>
    <row r="118" spans="1:7" ht="12.75">
      <c r="A118" s="35"/>
      <c r="B118" s="38" t="s">
        <v>1</v>
      </c>
      <c r="C118" s="15">
        <f>SUM(C66:C117)</f>
        <v>26550000</v>
      </c>
      <c r="D118" s="15">
        <f>SUM(D66:D117)</f>
        <v>32025000</v>
      </c>
      <c r="E118" s="15">
        <f>SUM(E66:E117)</f>
        <v>17000000</v>
      </c>
      <c r="F118" s="15">
        <f>SUM(F66:F117)</f>
        <v>8310000</v>
      </c>
      <c r="G118" s="15">
        <f>SUM(G66:G117)</f>
        <v>3000000</v>
      </c>
    </row>
    <row r="119" spans="1:7" ht="12.75">
      <c r="A119" s="60"/>
      <c r="B119" s="61"/>
      <c r="C119" s="62"/>
      <c r="D119" s="62"/>
      <c r="E119" s="62"/>
      <c r="F119" s="62"/>
      <c r="G119" s="116"/>
    </row>
    <row r="120" spans="1:7" ht="12.75">
      <c r="A120" s="20"/>
      <c r="B120" s="31" t="s">
        <v>93</v>
      </c>
      <c r="C120" s="9"/>
      <c r="D120" s="9"/>
      <c r="E120" s="32"/>
      <c r="F120" s="32"/>
      <c r="G120" s="32"/>
    </row>
    <row r="121" spans="1:7" ht="12.75">
      <c r="A121" s="35" t="s">
        <v>89</v>
      </c>
      <c r="B121" s="43"/>
      <c r="C121" s="44"/>
      <c r="D121" s="44"/>
      <c r="E121" s="44"/>
      <c r="F121" s="44"/>
      <c r="G121" s="111"/>
    </row>
    <row r="122" spans="1:7" s="5" customFormat="1" ht="12.75">
      <c r="A122" s="35"/>
      <c r="B122" s="37" t="s">
        <v>126</v>
      </c>
      <c r="C122" s="7"/>
      <c r="D122" s="7">
        <v>1350000</v>
      </c>
      <c r="E122" s="7">
        <v>3000000</v>
      </c>
      <c r="F122" s="6">
        <v>1500000</v>
      </c>
      <c r="G122" s="6"/>
    </row>
    <row r="123" spans="1:7" ht="12.75">
      <c r="A123" s="35"/>
      <c r="B123" s="38" t="s">
        <v>1</v>
      </c>
      <c r="C123" s="15">
        <f>SUM(C121:C122)</f>
        <v>0</v>
      </c>
      <c r="D123" s="15">
        <f>SUM(D121:D122)</f>
        <v>1350000</v>
      </c>
      <c r="E123" s="15">
        <f>SUM(E121:E122)</f>
        <v>3000000</v>
      </c>
      <c r="F123" s="15">
        <f>SUM(F121:F122)</f>
        <v>1500000</v>
      </c>
      <c r="G123" s="15">
        <f>SUM(G121:G122)</f>
        <v>0</v>
      </c>
    </row>
    <row r="124" spans="4:7" ht="12.75">
      <c r="D124" s="1"/>
      <c r="G124" s="117"/>
    </row>
    <row r="125" spans="1:7" ht="12.75">
      <c r="A125" s="20"/>
      <c r="B125" s="31" t="s">
        <v>94</v>
      </c>
      <c r="C125" s="9"/>
      <c r="D125" s="9"/>
      <c r="E125" s="9"/>
      <c r="F125" s="9"/>
      <c r="G125" s="32"/>
    </row>
    <row r="126" spans="1:7" ht="12.75">
      <c r="A126" s="35" t="s">
        <v>47</v>
      </c>
      <c r="B126" s="43"/>
      <c r="C126" s="44"/>
      <c r="D126" s="44"/>
      <c r="E126" s="44"/>
      <c r="F126" s="44"/>
      <c r="G126" s="111"/>
    </row>
    <row r="127" spans="1:7" ht="12.75" customHeight="1">
      <c r="A127" s="35"/>
      <c r="B127" s="36" t="s">
        <v>8</v>
      </c>
      <c r="C127" s="6">
        <v>1500000</v>
      </c>
      <c r="D127" s="6"/>
      <c r="E127" s="6"/>
      <c r="F127" s="6"/>
      <c r="G127" s="6"/>
    </row>
    <row r="128" spans="1:7" ht="12.75">
      <c r="A128" s="35"/>
      <c r="B128" s="36" t="s">
        <v>7</v>
      </c>
      <c r="C128" s="6">
        <v>1500000</v>
      </c>
      <c r="D128" s="6"/>
      <c r="E128" s="6"/>
      <c r="F128" s="6"/>
      <c r="G128" s="6"/>
    </row>
    <row r="129" spans="1:7" ht="12.75">
      <c r="A129" s="35" t="s">
        <v>48</v>
      </c>
      <c r="B129" s="43"/>
      <c r="C129" s="44"/>
      <c r="D129" s="44"/>
      <c r="E129" s="44"/>
      <c r="F129" s="44"/>
      <c r="G129" s="111"/>
    </row>
    <row r="130" spans="1:7" ht="12.75" customHeight="1">
      <c r="A130" s="35"/>
      <c r="B130" s="36" t="s">
        <v>85</v>
      </c>
      <c r="C130" s="6">
        <v>300000</v>
      </c>
      <c r="D130" s="6"/>
      <c r="E130" s="6"/>
      <c r="F130" s="6"/>
      <c r="G130" s="6"/>
    </row>
    <row r="131" spans="1:7" ht="12.75">
      <c r="A131" s="39"/>
      <c r="B131" s="38" t="s">
        <v>1</v>
      </c>
      <c r="C131" s="15">
        <f>SUM(C126:C130)</f>
        <v>3300000</v>
      </c>
      <c r="D131" s="15">
        <f>SUM(D126:D130)</f>
        <v>0</v>
      </c>
      <c r="E131" s="15">
        <v>0</v>
      </c>
      <c r="F131" s="15">
        <v>0</v>
      </c>
      <c r="G131" s="15">
        <v>0</v>
      </c>
    </row>
    <row r="132" spans="1:7" ht="12.75">
      <c r="A132" s="17"/>
      <c r="B132" s="29"/>
      <c r="C132" s="27"/>
      <c r="D132" s="27"/>
      <c r="E132" s="27"/>
      <c r="F132" s="27"/>
      <c r="G132" s="118"/>
    </row>
    <row r="133" spans="1:7" ht="12.75">
      <c r="A133" s="13"/>
      <c r="B133" s="75" t="s">
        <v>95</v>
      </c>
      <c r="C133" s="83">
        <f>C131+C123+C118+C63+C38</f>
        <v>58136394</v>
      </c>
      <c r="D133" s="83">
        <f>D131+D123+D118+D63+D38</f>
        <v>71629783</v>
      </c>
      <c r="E133" s="83">
        <f>E38+E63+E118+E123+E131</f>
        <v>85400000</v>
      </c>
      <c r="F133" s="83">
        <f>F38+F63+F118+F123+F131</f>
        <v>100900000</v>
      </c>
      <c r="G133" s="83">
        <f>G38+G63+G118+G123+G131</f>
        <v>5400000</v>
      </c>
    </row>
    <row r="134" spans="1:7" ht="12.75">
      <c r="A134" s="13"/>
      <c r="B134" s="75" t="s">
        <v>96</v>
      </c>
      <c r="C134" s="83">
        <v>58136394</v>
      </c>
      <c r="D134" s="83">
        <v>69854783</v>
      </c>
      <c r="E134" s="83">
        <v>83900000</v>
      </c>
      <c r="F134" s="83">
        <v>100900000</v>
      </c>
      <c r="G134" s="83">
        <v>105700000</v>
      </c>
    </row>
    <row r="135" spans="1:7" ht="12.75">
      <c r="A135" s="39"/>
      <c r="B135" s="63" t="s">
        <v>65</v>
      </c>
      <c r="C135" s="64"/>
      <c r="D135" s="65"/>
      <c r="E135" s="65"/>
      <c r="F135" s="65">
        <f>+F133-F134</f>
        <v>0</v>
      </c>
      <c r="G135" s="65">
        <f>+G133-G134</f>
        <v>-100300000</v>
      </c>
    </row>
    <row r="136" ht="12.75">
      <c r="G136" s="117"/>
    </row>
    <row r="137" ht="12.75">
      <c r="G137" s="117"/>
    </row>
    <row r="138" spans="1:7" ht="30" customHeight="1">
      <c r="A138" s="40"/>
      <c r="B138" s="41" t="s">
        <v>98</v>
      </c>
      <c r="C138" s="16" t="s">
        <v>67</v>
      </c>
      <c r="D138" s="16" t="s">
        <v>101</v>
      </c>
      <c r="E138" s="16" t="s">
        <v>127</v>
      </c>
      <c r="F138" s="16" t="s">
        <v>108</v>
      </c>
      <c r="G138" s="16" t="s">
        <v>113</v>
      </c>
    </row>
    <row r="139" spans="1:7" ht="12.75">
      <c r="A139" s="23"/>
      <c r="C139" s="11"/>
      <c r="D139" s="11"/>
      <c r="E139" s="11"/>
      <c r="F139" s="11"/>
      <c r="G139" s="119"/>
    </row>
    <row r="140" spans="1:7" ht="12.75">
      <c r="A140" s="47"/>
      <c r="B140" s="46" t="s">
        <v>56</v>
      </c>
      <c r="C140" s="10"/>
      <c r="D140" s="24"/>
      <c r="E140" s="24"/>
      <c r="F140" s="24"/>
      <c r="G140" s="24"/>
    </row>
    <row r="141" spans="1:7" ht="12" customHeight="1">
      <c r="A141" s="49" t="s">
        <v>76</v>
      </c>
      <c r="B141" s="51"/>
      <c r="C141" s="52"/>
      <c r="D141" s="50"/>
      <c r="E141" s="50"/>
      <c r="F141" s="50"/>
      <c r="G141" s="50"/>
    </row>
    <row r="142" spans="1:7" ht="12.75">
      <c r="A142" s="35"/>
      <c r="B142" s="36" t="s">
        <v>77</v>
      </c>
      <c r="C142" s="25">
        <v>1000000</v>
      </c>
      <c r="D142" s="26">
        <v>1000000</v>
      </c>
      <c r="E142" s="26">
        <v>1000000</v>
      </c>
      <c r="F142" s="26">
        <v>1000000</v>
      </c>
      <c r="G142" s="26">
        <v>1000000</v>
      </c>
    </row>
    <row r="143" spans="1:7" ht="12.75">
      <c r="A143" s="35"/>
      <c r="B143" s="36" t="s">
        <v>78</v>
      </c>
      <c r="C143" s="25">
        <v>700000</v>
      </c>
      <c r="D143" s="26">
        <v>700000</v>
      </c>
      <c r="E143" s="26">
        <v>700000</v>
      </c>
      <c r="F143" s="26">
        <v>700000</v>
      </c>
      <c r="G143" s="26">
        <v>700000</v>
      </c>
    </row>
    <row r="144" spans="1:7" ht="12.75">
      <c r="A144" s="35"/>
      <c r="B144" s="55" t="s">
        <v>79</v>
      </c>
      <c r="C144" s="25">
        <v>500000</v>
      </c>
      <c r="D144" s="26">
        <v>500000</v>
      </c>
      <c r="E144" s="26">
        <v>500000</v>
      </c>
      <c r="F144" s="26">
        <v>500000</v>
      </c>
      <c r="G144" s="26">
        <v>500000</v>
      </c>
    </row>
    <row r="145" spans="1:7" ht="12.75">
      <c r="A145" s="35" t="s">
        <v>84</v>
      </c>
      <c r="B145" s="43"/>
      <c r="C145" s="53"/>
      <c r="D145" s="54"/>
      <c r="E145" s="54"/>
      <c r="F145" s="54"/>
      <c r="G145" s="54"/>
    </row>
    <row r="146" spans="1:7" ht="12.75">
      <c r="A146" s="35"/>
      <c r="B146" s="36" t="s">
        <v>75</v>
      </c>
      <c r="C146" s="25">
        <v>1310586</v>
      </c>
      <c r="D146" s="26">
        <v>2239137</v>
      </c>
      <c r="E146" s="26">
        <v>2447544</v>
      </c>
      <c r="F146" s="26"/>
      <c r="G146" s="26"/>
    </row>
    <row r="147" spans="1:7" ht="12.75">
      <c r="A147" s="35"/>
      <c r="B147" s="36" t="s">
        <v>55</v>
      </c>
      <c r="C147" s="25">
        <v>0</v>
      </c>
      <c r="D147" s="26">
        <v>100000</v>
      </c>
      <c r="E147" s="26">
        <v>100000</v>
      </c>
      <c r="F147" s="26"/>
      <c r="G147" s="26"/>
    </row>
    <row r="148" spans="1:7" ht="12.75">
      <c r="A148" s="35"/>
      <c r="B148" s="36" t="s">
        <v>54</v>
      </c>
      <c r="C148" s="25">
        <v>453020</v>
      </c>
      <c r="D148" s="26">
        <v>406080</v>
      </c>
      <c r="E148" s="26">
        <v>460202</v>
      </c>
      <c r="F148" s="26"/>
      <c r="G148" s="26"/>
    </row>
    <row r="149" spans="1:7" ht="12.75">
      <c r="A149" s="48"/>
      <c r="B149" s="75" t="s">
        <v>86</v>
      </c>
      <c r="C149" s="76">
        <f>SUM(C142:C148)</f>
        <v>3963606</v>
      </c>
      <c r="D149" s="76">
        <f>SUM(D142:D148)</f>
        <v>4945217</v>
      </c>
      <c r="E149" s="77">
        <f>SUM(E142:E148)</f>
        <v>5207746</v>
      </c>
      <c r="F149" s="76">
        <f>SUM(F142:F148)</f>
        <v>2200000</v>
      </c>
      <c r="G149" s="78">
        <f>SUM(G142:G148)</f>
        <v>2200000</v>
      </c>
    </row>
    <row r="150" spans="1:7" ht="12.75">
      <c r="A150" s="5"/>
      <c r="B150" s="79"/>
      <c r="C150" s="80"/>
      <c r="D150" s="81"/>
      <c r="E150" s="81"/>
      <c r="F150" s="81"/>
      <c r="G150" s="120"/>
    </row>
    <row r="151" spans="1:7" ht="12.75">
      <c r="A151" s="48"/>
      <c r="B151" s="75" t="s">
        <v>87</v>
      </c>
      <c r="C151" s="82">
        <f>+C133+C135+C149</f>
        <v>62100000</v>
      </c>
      <c r="D151" s="82">
        <f>+D133+D135+D149</f>
        <v>76575000</v>
      </c>
      <c r="E151" s="82">
        <f>E133+E149</f>
        <v>90607746</v>
      </c>
      <c r="F151" s="82">
        <f>F133+F149</f>
        <v>103100000</v>
      </c>
      <c r="G151" s="82">
        <f>G133+G149</f>
        <v>7600000</v>
      </c>
    </row>
    <row r="153" spans="1:2" ht="12.75">
      <c r="A153" s="56" t="s">
        <v>80</v>
      </c>
      <c r="B153" s="57" t="s">
        <v>88</v>
      </c>
    </row>
    <row r="154" spans="1:7" ht="12.75">
      <c r="A154" s="56"/>
      <c r="B154" s="85"/>
      <c r="C154" s="86"/>
      <c r="D154" s="87"/>
      <c r="E154" s="87"/>
      <c r="F154" s="87"/>
      <c r="G154" s="87"/>
    </row>
  </sheetData>
  <printOptions horizontalCentered="1"/>
  <pageMargins left="0.5118110236220472" right="0.5118110236220472" top="0.7874015748031497" bottom="0.7874015748031497" header="0.5118110236220472" footer="0.5118110236220472"/>
  <pageSetup fitToHeight="2" horizontalDpi="600" verticalDpi="600" orientation="portrait" r:id="rId1"/>
  <headerFooter alignWithMargins="0">
    <oddHeader>&amp;R&amp;D</oddHeader>
    <oddFooter>&amp;L&amp;"Arial,Italic"IPA 2009 - BiH National Programme&amp;R&amp;P/&amp;N</oddFooter>
  </headerFooter>
  <rowBreaks count="2" manualBreakCount="2">
    <brk id="94" max="255" man="1"/>
    <brk id="1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7" sqref="F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 Delegation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Dominika SKUBIDA</cp:lastModifiedBy>
  <cp:lastPrinted>2009-12-08T06:49:42Z</cp:lastPrinted>
  <dcterms:created xsi:type="dcterms:W3CDTF">2007-01-30T15:09:37Z</dcterms:created>
  <dcterms:modified xsi:type="dcterms:W3CDTF">2010-02-15T13:38:05Z</dcterms:modified>
  <cp:category/>
  <cp:version/>
  <cp:contentType/>
  <cp:contentStatus/>
</cp:coreProperties>
</file>